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OCT" sheetId="1" r:id="rId1"/>
  </sheets>
  <definedNames/>
  <calcPr fullCalcOnLoad="1"/>
</workbook>
</file>

<file path=xl/sharedStrings.xml><?xml version="1.0" encoding="utf-8"?>
<sst xmlns="http://schemas.openxmlformats.org/spreadsheetml/2006/main" count="120" uniqueCount="106">
  <si>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</si>
  <si>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</si>
  <si>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</si>
  <si>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</si>
  <si>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</si>
  <si>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</si>
  <si>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</si>
  <si>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</si>
  <si>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</si>
  <si>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</si>
  <si>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</si>
  <si>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</si>
  <si>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</si>
  <si>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</si>
  <si>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</si>
  <si>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</si>
  <si>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</si>
  <si>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</si>
  <si>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</si>
  <si>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</si>
  <si>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</si>
  <si>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</si>
  <si>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</si>
  <si>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</si>
  <si>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</si>
  <si>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</si>
  <si>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</si>
  <si>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</si>
  <si>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</si>
  <si>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</si>
  <si>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</si>
  <si>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</si>
  <si>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</si>
  <si>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</si>
  <si>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</si>
  <si>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</si>
  <si>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</si>
  <si>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</si>
  <si>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Annual membership subscription to respective Association</t>
  </si>
  <si>
    <t>OTHER  REMITTANCES</t>
  </si>
  <si>
    <t>G.P.F.  Subs</t>
  </si>
  <si>
    <t>G.P.F. ADVANCE RECOVERY</t>
  </si>
  <si>
    <t>NO  OF INSTALMENTS</t>
  </si>
  <si>
    <t>CPF-Subs (OWN SHARE)</t>
  </si>
  <si>
    <t>CPF-Subs 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</si>
  <si>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</si>
  <si>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</si>
  <si>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</si>
  <si>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</si>
  <si>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</si>
  <si>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</si>
  <si>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</si>
  <si>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</si>
  <si>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</si>
  <si>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</si>
  <si>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</si>
  <si>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</si>
  <si>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MR. Ramesh Chandra Meena</t>
  </si>
  <si>
    <t>Principal</t>
  </si>
  <si>
    <t>M.r K Sreenivasalu</t>
  </si>
  <si>
    <t>PGT(Chem)</t>
  </si>
  <si>
    <t xml:space="preserve">Mr. Rajeevan K </t>
  </si>
  <si>
    <t>PGT-English</t>
  </si>
  <si>
    <t>Mr. P.V. Pradeep</t>
  </si>
  <si>
    <t>PGT-BIOLOGY</t>
  </si>
  <si>
    <t>Mr Vivek Kumar Kushwaha</t>
  </si>
  <si>
    <t>PGT-Hindi</t>
  </si>
  <si>
    <t xml:space="preserve">Mrs S Shibi </t>
  </si>
  <si>
    <t>PGT-Maths</t>
  </si>
  <si>
    <t>Mr. Shabin Muhammed</t>
  </si>
  <si>
    <t>PGT(CS)</t>
  </si>
  <si>
    <t>Mr. Rajendar G</t>
  </si>
  <si>
    <t>PGT(Phy)</t>
  </si>
  <si>
    <t>Mrs Prameela C V</t>
  </si>
  <si>
    <t>TGT-ENG</t>
  </si>
  <si>
    <t>Mr Upendra Verma</t>
  </si>
  <si>
    <t xml:space="preserve">TGT-S.St. </t>
  </si>
  <si>
    <t>Mr Anand Baldev Purabiya</t>
  </si>
  <si>
    <t xml:space="preserve">TGT-Art. </t>
  </si>
  <si>
    <t>Mr. Mantesh Gudimani</t>
  </si>
  <si>
    <t>TGT(WE)</t>
  </si>
  <si>
    <t>Mr.Balram Choudhary</t>
  </si>
  <si>
    <t>TGT(SST)</t>
  </si>
  <si>
    <t>Mr.Kuldeep Godara</t>
  </si>
  <si>
    <t>TGT(Maths)</t>
  </si>
  <si>
    <t>Mr.Gopal Prasad Gupta</t>
  </si>
  <si>
    <t>TGT(Hindi)</t>
  </si>
  <si>
    <t>Mr.Aravind Kumar Meena</t>
  </si>
  <si>
    <t>TGT(Sanskrit)</t>
  </si>
  <si>
    <t>Ms.latesh Rani</t>
  </si>
  <si>
    <t>Mrs.Vandana</t>
  </si>
  <si>
    <t>TGT(Eng)</t>
  </si>
  <si>
    <t>Mr. Pavan Kumar</t>
  </si>
  <si>
    <t>PRT</t>
  </si>
  <si>
    <t>Mr Madasu Ramesh</t>
  </si>
  <si>
    <t>Mr Tarun Kumar</t>
  </si>
  <si>
    <t>Mr Vinay Kumar</t>
  </si>
  <si>
    <t xml:space="preserve">Mr Khadse Gajanan Subash </t>
  </si>
  <si>
    <t>Mr. Ghachande  Babasaheb</t>
  </si>
  <si>
    <t>Mr. Jagtar Singh</t>
  </si>
  <si>
    <t>PRT Music</t>
  </si>
  <si>
    <t>Mr.Kamal</t>
  </si>
  <si>
    <t>Ms.Suman</t>
  </si>
  <si>
    <t>Mr. Suresh Prajapat</t>
  </si>
  <si>
    <t>Mr.Suresh Kumar.S</t>
  </si>
  <si>
    <t>SSA</t>
  </si>
</sst>
</file>

<file path=xl/styles.xml><?xml version="1.0" encoding="utf-8"?>
<styleSheet xmlns="http://schemas.openxmlformats.org/spreadsheetml/2006/main">
  <numFmts count="16">
    <numFmt numFmtId="5" formatCode="₹ #,##0;₹ -#,##0"/>
    <numFmt numFmtId="6" formatCode="₹ #,##0;[Red]₹ -#,##0"/>
    <numFmt numFmtId="7" formatCode="₹ #,##0.00;₹ -#,##0.00"/>
    <numFmt numFmtId="8" formatCode="₹ #,##0.00;[Red]₹ -#,##0.00"/>
    <numFmt numFmtId="42" formatCode="_ ₹ * #,##0_ ;_ ₹ * -#,##0_ ;_ ₹ * &quot;-&quot;_ ;_ @_ "/>
    <numFmt numFmtId="41" formatCode="_ * #,##0_ ;_ * -#,##0_ ;_ * &quot;-&quot;_ ;_ @_ "/>
    <numFmt numFmtId="44" formatCode="_ ₹ * #,##0.00_ ;_ ₹ * -#,##0.00_ ;_ ₹ * &quot;-&quot;??_ ;_ @_ "/>
    <numFmt numFmtId="43" formatCode="_ * #,##0.00_ ;_ * 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Rs.&quot;\ * #,##0_ ;_ &quot;Rs.&quot;\ * \-#,##0_ ;_ &quot;Rs.&quot;\ * &quot;-&quot;_ ;_ @_ "/>
    <numFmt numFmtId="178" formatCode="_ &quot;Rs.&quot;\ * #,##0.00_ ;_ &quot;Rs.&quot;\ * \-#,##0.00_ ;_ &quot;Rs.&quot;\ * &quot;-&quot;??_ ;_ @_ "/>
    <numFmt numFmtId="179" formatCode="_ * #,##0_ ;_ * \-#,##0_ ;_ * &quot;-&quot;_ ;_ @_ 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20"/>
      <name val="Arial"/>
      <family val="2"/>
    </font>
    <font>
      <b/>
      <sz val="9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7030A0"/>
      <name val="Arial"/>
      <family val="2"/>
    </font>
    <font>
      <b/>
      <sz val="9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 locked="0"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4" fillId="0" borderId="10" xfId="0" applyFont="1" applyFill="1" applyBorder="1" applyAlignment="1" applyProtection="1">
      <alignment horizontal="left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 applyProtection="1">
      <alignment vertical="center"/>
      <protection locked="0"/>
    </xf>
    <xf numFmtId="1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34" borderId="10" xfId="0" applyNumberFormat="1" applyFont="1" applyFill="1" applyBorder="1" applyAlignment="1" applyProtection="1">
      <alignment vertical="center" wrapText="1"/>
      <protection locked="0"/>
    </xf>
    <xf numFmtId="1" fontId="5" fillId="34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 readingOrder="1"/>
      <protection locked="0"/>
    </xf>
    <xf numFmtId="0" fontId="5" fillId="35" borderId="10" xfId="0" applyFont="1" applyFill="1" applyBorder="1" applyAlignment="1" applyProtection="1">
      <alignment vertical="center" wrapText="1" readingOrder="1"/>
      <protection locked="0"/>
    </xf>
    <xf numFmtId="0" fontId="5" fillId="35" borderId="10" xfId="0" applyFont="1" applyFill="1" applyBorder="1" applyAlignment="1" applyProtection="1">
      <alignment vertical="center" wrapText="1"/>
      <protection locked="0"/>
    </xf>
    <xf numFmtId="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1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 readingOrder="1"/>
    </xf>
    <xf numFmtId="1" fontId="5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vertical="center" textRotation="90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zoomScale="110" zoomScaleNormal="110" workbookViewId="0" topLeftCell="AX1">
      <pane ySplit="1" topLeftCell="A24" activePane="bottomLeft" state="frozen"/>
      <selection pane="bottomLeft" activeCell="D36" sqref="D36"/>
    </sheetView>
  </sheetViews>
  <sheetFormatPr defaultColWidth="9.140625" defaultRowHeight="15"/>
  <cols>
    <col min="1" max="1" width="6.8515625" style="2" customWidth="1"/>
    <col min="2" max="2" width="9.140625" style="3" customWidth="1"/>
    <col min="3" max="3" width="18.140625" style="2" customWidth="1"/>
    <col min="4" max="4" width="18.421875" style="2" customWidth="1"/>
    <col min="5" max="8" width="9.140625" style="2" customWidth="1"/>
    <col min="9" max="9" width="10.7109375" style="2" customWidth="1"/>
    <col min="10" max="28" width="9.140625" style="2" customWidth="1"/>
    <col min="29" max="29" width="9.8515625" style="2" customWidth="1"/>
    <col min="30" max="33" width="9.140625" style="2" customWidth="1"/>
    <col min="34" max="35" width="9.140625" style="4" customWidth="1"/>
    <col min="36" max="52" width="9.140625" style="2" customWidth="1"/>
    <col min="53" max="53" width="9.140625" style="5" customWidth="1"/>
    <col min="54" max="60" width="9.140625" style="2" customWidth="1"/>
    <col min="61" max="61" width="10.28125" style="2" customWidth="1"/>
    <col min="62" max="62" width="9.140625" style="2" customWidth="1"/>
    <col min="63" max="16384" width="9.140625" style="4" customWidth="1"/>
  </cols>
  <sheetData>
    <row r="1" spans="1:62" s="1" customFormat="1" ht="120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10" t="s">
        <v>6</v>
      </c>
      <c r="H1" s="6" t="s">
        <v>7</v>
      </c>
      <c r="I1" s="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20" t="s">
        <v>14</v>
      </c>
      <c r="P1" s="21" t="s">
        <v>15</v>
      </c>
      <c r="Q1" s="9" t="s">
        <v>16</v>
      </c>
      <c r="R1" s="9" t="s">
        <v>17</v>
      </c>
      <c r="S1" s="19" t="s">
        <v>18</v>
      </c>
      <c r="T1" s="9" t="s">
        <v>19</v>
      </c>
      <c r="U1" s="19" t="s">
        <v>20</v>
      </c>
      <c r="V1" s="9" t="s">
        <v>21</v>
      </c>
      <c r="W1" s="9" t="s">
        <v>22</v>
      </c>
      <c r="X1" s="9" t="s">
        <v>23</v>
      </c>
      <c r="Y1" s="19" t="s">
        <v>24</v>
      </c>
      <c r="Z1" s="21" t="s">
        <v>25</v>
      </c>
      <c r="AA1" s="19" t="s">
        <v>26</v>
      </c>
      <c r="AB1" s="9" t="s">
        <v>27</v>
      </c>
      <c r="AC1" s="19" t="s">
        <v>28</v>
      </c>
      <c r="AD1" s="6" t="s">
        <v>29</v>
      </c>
      <c r="AE1" s="6" t="s">
        <v>30</v>
      </c>
      <c r="AF1" s="9" t="s">
        <v>31</v>
      </c>
      <c r="AG1" s="9" t="s">
        <v>32</v>
      </c>
      <c r="AH1" s="30" t="s">
        <v>33</v>
      </c>
      <c r="AI1" s="30" t="s">
        <v>14</v>
      </c>
      <c r="AJ1" s="6" t="s">
        <v>34</v>
      </c>
      <c r="AK1" s="19" t="s">
        <v>35</v>
      </c>
      <c r="AL1" s="6" t="s">
        <v>36</v>
      </c>
      <c r="AM1" s="6" t="s">
        <v>37</v>
      </c>
      <c r="AN1" s="6" t="s">
        <v>36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33" t="s">
        <v>44</v>
      </c>
      <c r="AV1" s="6" t="s">
        <v>45</v>
      </c>
      <c r="AW1" s="6" t="s">
        <v>36</v>
      </c>
      <c r="AX1" s="19" t="s">
        <v>46</v>
      </c>
      <c r="AY1" s="6" t="s">
        <v>36</v>
      </c>
      <c r="AZ1" s="6" t="s">
        <v>47</v>
      </c>
      <c r="BA1" s="35" t="s">
        <v>25</v>
      </c>
      <c r="BB1" s="9" t="s">
        <v>48</v>
      </c>
      <c r="BC1" s="6" t="s">
        <v>49</v>
      </c>
      <c r="BD1" s="6" t="s">
        <v>50</v>
      </c>
      <c r="BE1" s="6" t="s">
        <v>51</v>
      </c>
      <c r="BF1" s="6" t="s">
        <v>52</v>
      </c>
      <c r="BG1" s="9" t="s">
        <v>53</v>
      </c>
      <c r="BH1" s="19" t="s">
        <v>54</v>
      </c>
      <c r="BI1" s="19" t="s">
        <v>55</v>
      </c>
      <c r="BJ1" s="6" t="s">
        <v>56</v>
      </c>
    </row>
    <row r="2" spans="1:62" ht="24" customHeight="1">
      <c r="A2" s="11">
        <v>1</v>
      </c>
      <c r="B2" s="11">
        <v>60940</v>
      </c>
      <c r="C2" s="12" t="s">
        <v>57</v>
      </c>
      <c r="D2" s="11" t="s">
        <v>58</v>
      </c>
      <c r="E2" s="11">
        <v>12</v>
      </c>
      <c r="F2" s="11">
        <v>1</v>
      </c>
      <c r="G2" s="11">
        <v>1</v>
      </c>
      <c r="H2" s="13">
        <v>31</v>
      </c>
      <c r="I2" s="22">
        <v>91400</v>
      </c>
      <c r="J2" s="22">
        <v>0</v>
      </c>
      <c r="K2" s="13">
        <f>ROUND(I2*17%,0)</f>
        <v>15538</v>
      </c>
      <c r="L2" s="23">
        <v>3600</v>
      </c>
      <c r="M2" s="13">
        <f>ROUND(L2*17%,0)</f>
        <v>612</v>
      </c>
      <c r="N2" s="22">
        <v>0</v>
      </c>
      <c r="O2" s="24">
        <f>ROUND((I2+K2)*10%,0)</f>
        <v>10694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28">
        <v>0</v>
      </c>
      <c r="AC2" s="29">
        <f>SUM(I2:AB2)</f>
        <v>121844</v>
      </c>
      <c r="AD2" s="13">
        <v>8000</v>
      </c>
      <c r="AE2" s="13">
        <v>0</v>
      </c>
      <c r="AF2" s="11">
        <v>0</v>
      </c>
      <c r="AG2" s="11">
        <v>0</v>
      </c>
      <c r="AH2" s="31">
        <f>O2</f>
        <v>10694</v>
      </c>
      <c r="AI2" s="11">
        <f>AH2</f>
        <v>10694</v>
      </c>
      <c r="AJ2" s="11">
        <v>0</v>
      </c>
      <c r="AK2" s="11">
        <v>0</v>
      </c>
      <c r="AL2" s="11">
        <v>0</v>
      </c>
      <c r="AM2" s="11">
        <v>0</v>
      </c>
      <c r="AN2" s="11">
        <v>0</v>
      </c>
      <c r="AO2" s="11">
        <v>0</v>
      </c>
      <c r="AP2" s="11">
        <v>0</v>
      </c>
      <c r="AQ2" s="11">
        <v>0</v>
      </c>
      <c r="AR2" s="11">
        <v>0</v>
      </c>
      <c r="AS2" s="11">
        <v>0</v>
      </c>
      <c r="AT2" s="11">
        <v>0</v>
      </c>
      <c r="AU2" s="11">
        <v>0</v>
      </c>
      <c r="AV2" s="11">
        <v>0</v>
      </c>
      <c r="AW2" s="11">
        <v>0</v>
      </c>
      <c r="AX2" s="11">
        <v>0</v>
      </c>
      <c r="AY2" s="11">
        <v>0</v>
      </c>
      <c r="AZ2" s="11">
        <v>120</v>
      </c>
      <c r="BA2" s="11">
        <v>0</v>
      </c>
      <c r="BB2" s="11">
        <v>0</v>
      </c>
      <c r="BC2" s="11">
        <v>1190</v>
      </c>
      <c r="BD2" s="22">
        <v>100</v>
      </c>
      <c r="BE2" s="11">
        <v>0</v>
      </c>
      <c r="BF2" s="11">
        <v>0</v>
      </c>
      <c r="BG2" s="11">
        <v>0</v>
      </c>
      <c r="BH2" s="36">
        <f>SUM(AD2:BG2)</f>
        <v>30798</v>
      </c>
      <c r="BI2" s="29">
        <f>AC2-BH2</f>
        <v>91046</v>
      </c>
      <c r="BJ2" s="15"/>
    </row>
    <row r="3" spans="1:62" ht="24" customHeight="1">
      <c r="A3" s="11">
        <v>25</v>
      </c>
      <c r="B3" s="11">
        <v>29090</v>
      </c>
      <c r="C3" s="12" t="s">
        <v>59</v>
      </c>
      <c r="D3" s="11" t="s">
        <v>60</v>
      </c>
      <c r="E3" s="11">
        <v>10</v>
      </c>
      <c r="F3" s="11">
        <v>1</v>
      </c>
      <c r="G3" s="11">
        <v>1</v>
      </c>
      <c r="H3" s="13">
        <v>31</v>
      </c>
      <c r="I3" s="22">
        <v>87400</v>
      </c>
      <c r="J3" s="22">
        <v>0</v>
      </c>
      <c r="K3" s="13">
        <f aca="true" t="shared" si="0" ref="K3:K30">ROUND(I3*17%,0)</f>
        <v>14858</v>
      </c>
      <c r="L3" s="23">
        <v>3600</v>
      </c>
      <c r="M3" s="13">
        <f aca="true" t="shared" si="1" ref="M3:M30">ROUND(L3*17%,0)</f>
        <v>612</v>
      </c>
      <c r="N3" s="22">
        <v>6992</v>
      </c>
      <c r="O3" s="24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28">
        <v>0</v>
      </c>
      <c r="AC3" s="29">
        <f>SUM(I3:AB3)</f>
        <v>113462</v>
      </c>
      <c r="AD3" s="13">
        <v>10000</v>
      </c>
      <c r="AE3" s="13">
        <v>0</v>
      </c>
      <c r="AF3" s="11">
        <v>0</v>
      </c>
      <c r="AG3" s="11">
        <v>0</v>
      </c>
      <c r="AH3" s="31">
        <v>0</v>
      </c>
      <c r="AI3" s="11">
        <v>0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15000</v>
      </c>
      <c r="AR3" s="11">
        <v>0</v>
      </c>
      <c r="AS3" s="11">
        <v>0</v>
      </c>
      <c r="AT3" s="11">
        <v>0</v>
      </c>
      <c r="AU3" s="11">
        <v>0</v>
      </c>
      <c r="AV3" s="11">
        <v>0</v>
      </c>
      <c r="AW3" s="11">
        <v>0</v>
      </c>
      <c r="AX3" s="11">
        <v>0</v>
      </c>
      <c r="AY3" s="11">
        <v>0</v>
      </c>
      <c r="AZ3" s="11">
        <v>60</v>
      </c>
      <c r="BA3" s="11">
        <v>0</v>
      </c>
      <c r="BB3" s="11">
        <v>0</v>
      </c>
      <c r="BC3" s="11">
        <v>0</v>
      </c>
      <c r="BD3" s="22">
        <v>0</v>
      </c>
      <c r="BE3" s="11">
        <v>0</v>
      </c>
      <c r="BF3" s="11">
        <v>0</v>
      </c>
      <c r="BG3" s="11">
        <v>0</v>
      </c>
      <c r="BH3" s="36">
        <f>SUM(AD3:BG3)</f>
        <v>25060</v>
      </c>
      <c r="BI3" s="29">
        <f>AC3-BH3</f>
        <v>88402</v>
      </c>
      <c r="BJ3" s="15"/>
    </row>
    <row r="4" spans="1:62" ht="12">
      <c r="A4" s="11">
        <v>3</v>
      </c>
      <c r="B4" s="11">
        <v>15214</v>
      </c>
      <c r="C4" s="12" t="s">
        <v>61</v>
      </c>
      <c r="D4" s="11" t="s">
        <v>62</v>
      </c>
      <c r="E4" s="11">
        <v>10</v>
      </c>
      <c r="F4" s="11">
        <v>1</v>
      </c>
      <c r="G4" s="11">
        <v>1</v>
      </c>
      <c r="H4" s="13">
        <v>31</v>
      </c>
      <c r="I4" s="22">
        <v>84900</v>
      </c>
      <c r="J4" s="22">
        <v>0</v>
      </c>
      <c r="K4" s="13">
        <f t="shared" si="0"/>
        <v>14433</v>
      </c>
      <c r="L4" s="23">
        <v>3600</v>
      </c>
      <c r="M4" s="13">
        <f t="shared" si="1"/>
        <v>612</v>
      </c>
      <c r="N4" s="22">
        <v>0</v>
      </c>
      <c r="O4" s="24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28">
        <v>0</v>
      </c>
      <c r="AC4" s="29">
        <f aca="true" t="shared" si="2" ref="AC4:AC30">SUM(I4:AB4)</f>
        <v>103545</v>
      </c>
      <c r="AD4" s="13">
        <v>10000</v>
      </c>
      <c r="AE4" s="13">
        <v>0</v>
      </c>
      <c r="AF4" s="11">
        <v>0</v>
      </c>
      <c r="AG4" s="11">
        <v>0</v>
      </c>
      <c r="AH4" s="31">
        <f aca="true" t="shared" si="3" ref="AH4:AH31">O4</f>
        <v>0</v>
      </c>
      <c r="AI4" s="11">
        <f aca="true" t="shared" si="4" ref="AI4:AI31">AH4</f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20000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1">
        <v>0</v>
      </c>
      <c r="AX4" s="11">
        <v>0</v>
      </c>
      <c r="AY4" s="11">
        <v>0</v>
      </c>
      <c r="AZ4" s="11">
        <v>60</v>
      </c>
      <c r="BA4" s="11">
        <v>0</v>
      </c>
      <c r="BB4" s="11">
        <v>0</v>
      </c>
      <c r="BC4" s="11">
        <v>470</v>
      </c>
      <c r="BD4" s="22">
        <v>100</v>
      </c>
      <c r="BE4" s="11">
        <v>0</v>
      </c>
      <c r="BF4" s="11">
        <v>0</v>
      </c>
      <c r="BG4" s="11">
        <v>0</v>
      </c>
      <c r="BH4" s="36">
        <f aca="true" t="shared" si="5" ref="BH4:BH31">SUM(AD4:BG4)</f>
        <v>30630</v>
      </c>
      <c r="BI4" s="29">
        <f aca="true" t="shared" si="6" ref="BI4:BI31">AC4-BH4</f>
        <v>72915</v>
      </c>
      <c r="BJ4" s="15"/>
    </row>
    <row r="5" spans="1:62" ht="12">
      <c r="A5" s="11">
        <v>4</v>
      </c>
      <c r="B5" s="11">
        <v>46064</v>
      </c>
      <c r="C5" s="12" t="s">
        <v>63</v>
      </c>
      <c r="D5" s="11" t="s">
        <v>64</v>
      </c>
      <c r="E5" s="11">
        <v>8</v>
      </c>
      <c r="F5" s="11">
        <v>1</v>
      </c>
      <c r="G5" s="11">
        <v>1</v>
      </c>
      <c r="H5" s="13">
        <v>31</v>
      </c>
      <c r="I5" s="22">
        <v>68000</v>
      </c>
      <c r="J5" s="22">
        <v>0</v>
      </c>
      <c r="K5" s="13">
        <f t="shared" si="0"/>
        <v>11560</v>
      </c>
      <c r="L5" s="23">
        <v>1800</v>
      </c>
      <c r="M5" s="13">
        <f t="shared" si="1"/>
        <v>306</v>
      </c>
      <c r="N5" s="22">
        <v>0</v>
      </c>
      <c r="O5" s="24">
        <f aca="true" t="shared" si="7" ref="O5:O31">ROUND((I5+K5)*10%,0)</f>
        <v>7956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3">
        <v>0</v>
      </c>
      <c r="AB5" s="28">
        <v>0</v>
      </c>
      <c r="AC5" s="29">
        <f t="shared" si="2"/>
        <v>89622</v>
      </c>
      <c r="AD5" s="13">
        <v>2000</v>
      </c>
      <c r="AE5" s="13">
        <v>0</v>
      </c>
      <c r="AF5" s="11">
        <v>0</v>
      </c>
      <c r="AG5" s="11">
        <v>0</v>
      </c>
      <c r="AH5" s="31">
        <f t="shared" si="3"/>
        <v>7956</v>
      </c>
      <c r="AI5" s="11">
        <f t="shared" si="4"/>
        <v>7956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60</v>
      </c>
      <c r="BA5" s="11">
        <v>0</v>
      </c>
      <c r="BB5" s="11">
        <v>0</v>
      </c>
      <c r="BC5" s="11">
        <v>470</v>
      </c>
      <c r="BD5" s="22">
        <v>100</v>
      </c>
      <c r="BE5" s="11">
        <v>0</v>
      </c>
      <c r="BF5" s="11">
        <v>0</v>
      </c>
      <c r="BG5" s="11">
        <v>0</v>
      </c>
      <c r="BH5" s="36">
        <f t="shared" si="5"/>
        <v>18542</v>
      </c>
      <c r="BI5" s="29">
        <f t="shared" si="6"/>
        <v>71080</v>
      </c>
      <c r="BJ5" s="15"/>
    </row>
    <row r="6" spans="1:62" ht="24">
      <c r="A6" s="11">
        <v>5</v>
      </c>
      <c r="B6" s="11">
        <v>70196</v>
      </c>
      <c r="C6" s="12" t="s">
        <v>65</v>
      </c>
      <c r="D6" s="11" t="s">
        <v>66</v>
      </c>
      <c r="E6" s="11">
        <v>8</v>
      </c>
      <c r="F6" s="11">
        <v>1</v>
      </c>
      <c r="G6" s="11">
        <v>1</v>
      </c>
      <c r="H6" s="13">
        <v>31</v>
      </c>
      <c r="I6" s="22">
        <v>52000</v>
      </c>
      <c r="J6" s="22">
        <v>0</v>
      </c>
      <c r="K6" s="13">
        <f t="shared" si="0"/>
        <v>8840</v>
      </c>
      <c r="L6" s="23">
        <v>1800</v>
      </c>
      <c r="M6" s="13">
        <f t="shared" si="1"/>
        <v>306</v>
      </c>
      <c r="N6" s="22">
        <v>0</v>
      </c>
      <c r="O6" s="24">
        <f t="shared" si="7"/>
        <v>6084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28">
        <v>0</v>
      </c>
      <c r="AC6" s="29">
        <f t="shared" si="2"/>
        <v>69030</v>
      </c>
      <c r="AD6" s="13">
        <v>1000</v>
      </c>
      <c r="AE6" s="13">
        <v>0</v>
      </c>
      <c r="AF6" s="11">
        <v>0</v>
      </c>
      <c r="AG6" s="11">
        <v>0</v>
      </c>
      <c r="AH6" s="31">
        <f t="shared" si="3"/>
        <v>6084</v>
      </c>
      <c r="AI6" s="11">
        <f t="shared" si="4"/>
        <v>6084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60</v>
      </c>
      <c r="BA6" s="11">
        <v>0</v>
      </c>
      <c r="BB6" s="11">
        <v>0</v>
      </c>
      <c r="BC6" s="11">
        <v>470</v>
      </c>
      <c r="BD6" s="11">
        <v>100</v>
      </c>
      <c r="BE6" s="11">
        <v>0</v>
      </c>
      <c r="BF6" s="11">
        <v>0</v>
      </c>
      <c r="BG6" s="11">
        <v>0</v>
      </c>
      <c r="BH6" s="36">
        <f t="shared" si="5"/>
        <v>13798</v>
      </c>
      <c r="BI6" s="29">
        <f t="shared" si="6"/>
        <v>55232</v>
      </c>
      <c r="BJ6" s="15"/>
    </row>
    <row r="7" spans="1:62" ht="12">
      <c r="A7" s="11">
        <v>6</v>
      </c>
      <c r="B7" s="11">
        <v>58893</v>
      </c>
      <c r="C7" s="12" t="s">
        <v>67</v>
      </c>
      <c r="D7" s="11" t="s">
        <v>68</v>
      </c>
      <c r="E7" s="11">
        <v>8</v>
      </c>
      <c r="F7" s="11">
        <v>1</v>
      </c>
      <c r="G7" s="11">
        <v>1</v>
      </c>
      <c r="H7" s="13">
        <v>31</v>
      </c>
      <c r="I7" s="22">
        <v>55200</v>
      </c>
      <c r="J7" s="22">
        <v>0</v>
      </c>
      <c r="K7" s="13">
        <f t="shared" si="0"/>
        <v>9384</v>
      </c>
      <c r="L7" s="23">
        <v>1800</v>
      </c>
      <c r="M7" s="13">
        <f t="shared" si="1"/>
        <v>306</v>
      </c>
      <c r="N7" s="22">
        <v>0</v>
      </c>
      <c r="O7" s="24">
        <f t="shared" si="7"/>
        <v>6458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28">
        <v>0</v>
      </c>
      <c r="AC7" s="29">
        <f t="shared" si="2"/>
        <v>73148</v>
      </c>
      <c r="AD7" s="13">
        <v>2000</v>
      </c>
      <c r="AE7" s="13">
        <v>0</v>
      </c>
      <c r="AF7" s="11">
        <v>0</v>
      </c>
      <c r="AG7" s="11">
        <v>0</v>
      </c>
      <c r="AH7" s="31">
        <f t="shared" si="3"/>
        <v>6458</v>
      </c>
      <c r="AI7" s="11">
        <f t="shared" si="4"/>
        <v>6458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60</v>
      </c>
      <c r="BA7" s="11">
        <v>0</v>
      </c>
      <c r="BB7" s="11">
        <v>0</v>
      </c>
      <c r="BC7" s="11">
        <v>470</v>
      </c>
      <c r="BD7" s="11">
        <v>100</v>
      </c>
      <c r="BE7" s="11">
        <v>0</v>
      </c>
      <c r="BF7" s="11">
        <v>0</v>
      </c>
      <c r="BG7" s="11">
        <v>0</v>
      </c>
      <c r="BH7" s="36">
        <f t="shared" si="5"/>
        <v>15546</v>
      </c>
      <c r="BI7" s="29">
        <f t="shared" si="6"/>
        <v>57602</v>
      </c>
      <c r="BJ7" s="15"/>
    </row>
    <row r="8" spans="1:62" ht="11.25" customHeight="1">
      <c r="A8" s="11">
        <v>7</v>
      </c>
      <c r="B8" s="11">
        <v>75376</v>
      </c>
      <c r="C8" s="12" t="s">
        <v>69</v>
      </c>
      <c r="D8" s="11" t="s">
        <v>70</v>
      </c>
      <c r="E8" s="11">
        <v>8</v>
      </c>
      <c r="F8" s="11">
        <v>1</v>
      </c>
      <c r="G8" s="11">
        <v>1</v>
      </c>
      <c r="H8" s="13">
        <v>31</v>
      </c>
      <c r="I8" s="22">
        <v>49000</v>
      </c>
      <c r="J8" s="22">
        <v>0</v>
      </c>
      <c r="K8" s="13">
        <f t="shared" si="0"/>
        <v>8330</v>
      </c>
      <c r="L8" s="23">
        <v>1800</v>
      </c>
      <c r="M8" s="13">
        <f t="shared" si="1"/>
        <v>306</v>
      </c>
      <c r="N8" s="22">
        <v>3920</v>
      </c>
      <c r="O8" s="24">
        <f t="shared" si="7"/>
        <v>5733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28">
        <v>0</v>
      </c>
      <c r="AC8" s="29">
        <f t="shared" si="2"/>
        <v>69089</v>
      </c>
      <c r="AD8" s="13">
        <v>1000</v>
      </c>
      <c r="AE8" s="13">
        <v>0</v>
      </c>
      <c r="AF8" s="11">
        <v>0</v>
      </c>
      <c r="AG8" s="11">
        <v>0</v>
      </c>
      <c r="AH8" s="31">
        <f t="shared" si="3"/>
        <v>5733</v>
      </c>
      <c r="AI8" s="11">
        <f t="shared" si="4"/>
        <v>5733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60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36">
        <f t="shared" si="5"/>
        <v>12526</v>
      </c>
      <c r="BI8" s="29">
        <f t="shared" si="6"/>
        <v>56563</v>
      </c>
      <c r="BJ8" s="15"/>
    </row>
    <row r="9" spans="1:62" ht="12">
      <c r="A9" s="11">
        <v>8</v>
      </c>
      <c r="B9" s="11">
        <v>76459</v>
      </c>
      <c r="C9" s="12" t="s">
        <v>71</v>
      </c>
      <c r="D9" s="11" t="s">
        <v>72</v>
      </c>
      <c r="E9" s="11">
        <v>8</v>
      </c>
      <c r="F9" s="11">
        <v>1</v>
      </c>
      <c r="G9" s="11">
        <v>1</v>
      </c>
      <c r="H9" s="13">
        <v>31</v>
      </c>
      <c r="I9" s="22">
        <v>49000</v>
      </c>
      <c r="J9" s="22">
        <v>0</v>
      </c>
      <c r="K9" s="13">
        <f t="shared" si="0"/>
        <v>8330</v>
      </c>
      <c r="L9" s="23">
        <v>1800</v>
      </c>
      <c r="M9" s="13">
        <f t="shared" si="1"/>
        <v>306</v>
      </c>
      <c r="N9" s="22">
        <v>0</v>
      </c>
      <c r="O9" s="24">
        <f t="shared" si="7"/>
        <v>5733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28">
        <v>0</v>
      </c>
      <c r="AC9" s="29">
        <f t="shared" si="2"/>
        <v>65169</v>
      </c>
      <c r="AD9" s="13">
        <v>500</v>
      </c>
      <c r="AE9" s="13">
        <v>0</v>
      </c>
      <c r="AF9" s="11">
        <v>0</v>
      </c>
      <c r="AG9" s="11">
        <v>0</v>
      </c>
      <c r="AH9" s="31">
        <f t="shared" si="3"/>
        <v>5733</v>
      </c>
      <c r="AI9" s="11">
        <f t="shared" si="4"/>
        <v>5733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60</v>
      </c>
      <c r="BA9" s="11">
        <v>0</v>
      </c>
      <c r="BB9" s="11">
        <v>0</v>
      </c>
      <c r="BC9" s="11">
        <v>470</v>
      </c>
      <c r="BD9" s="11">
        <v>100</v>
      </c>
      <c r="BE9" s="11">
        <v>0</v>
      </c>
      <c r="BF9" s="11">
        <v>0</v>
      </c>
      <c r="BG9" s="11">
        <v>0</v>
      </c>
      <c r="BH9" s="36">
        <f t="shared" si="5"/>
        <v>12596</v>
      </c>
      <c r="BI9" s="29">
        <f t="shared" si="6"/>
        <v>52573</v>
      </c>
      <c r="BJ9" s="15"/>
    </row>
    <row r="10" spans="1:62" ht="12">
      <c r="A10" s="11">
        <v>9</v>
      </c>
      <c r="B10" s="11">
        <v>15390</v>
      </c>
      <c r="C10" s="14" t="s">
        <v>73</v>
      </c>
      <c r="D10" s="11" t="s">
        <v>74</v>
      </c>
      <c r="E10" s="11">
        <v>7</v>
      </c>
      <c r="F10" s="11">
        <v>2</v>
      </c>
      <c r="G10" s="11">
        <v>1</v>
      </c>
      <c r="H10" s="13">
        <v>31</v>
      </c>
      <c r="I10" s="25">
        <v>64100</v>
      </c>
      <c r="J10" s="22">
        <v>0</v>
      </c>
      <c r="K10" s="13">
        <f t="shared" si="0"/>
        <v>10897</v>
      </c>
      <c r="L10" s="23">
        <v>1800</v>
      </c>
      <c r="M10" s="13">
        <f t="shared" si="1"/>
        <v>306</v>
      </c>
      <c r="N10" s="22">
        <v>5128</v>
      </c>
      <c r="O10" s="24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1">
        <v>0</v>
      </c>
      <c r="AB10" s="28">
        <v>0</v>
      </c>
      <c r="AC10" s="29">
        <f t="shared" si="2"/>
        <v>82231</v>
      </c>
      <c r="AD10" s="13">
        <v>2000</v>
      </c>
      <c r="AE10" s="13">
        <v>0</v>
      </c>
      <c r="AF10" s="25">
        <v>0</v>
      </c>
      <c r="AG10" s="11">
        <v>0</v>
      </c>
      <c r="AH10" s="31">
        <f t="shared" si="3"/>
        <v>0</v>
      </c>
      <c r="AI10" s="11">
        <f t="shared" si="4"/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10000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25">
        <v>60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36">
        <f t="shared" si="5"/>
        <v>12060</v>
      </c>
      <c r="BI10" s="29">
        <f t="shared" si="6"/>
        <v>70171</v>
      </c>
      <c r="BJ10" s="15"/>
    </row>
    <row r="11" spans="1:62" ht="12">
      <c r="A11" s="11">
        <v>10</v>
      </c>
      <c r="B11" s="11">
        <v>70199</v>
      </c>
      <c r="C11" s="12" t="s">
        <v>75</v>
      </c>
      <c r="D11" s="11" t="s">
        <v>76</v>
      </c>
      <c r="E11" s="11">
        <v>7</v>
      </c>
      <c r="F11" s="11">
        <v>2</v>
      </c>
      <c r="G11" s="11">
        <v>1</v>
      </c>
      <c r="H11" s="13">
        <v>31</v>
      </c>
      <c r="I11" s="22">
        <v>49000</v>
      </c>
      <c r="J11" s="22">
        <v>0</v>
      </c>
      <c r="K11" s="13">
        <f t="shared" si="0"/>
        <v>8330</v>
      </c>
      <c r="L11" s="23">
        <v>1800</v>
      </c>
      <c r="M11" s="13">
        <f t="shared" si="1"/>
        <v>306</v>
      </c>
      <c r="N11" s="22">
        <v>3920</v>
      </c>
      <c r="O11" s="24">
        <f t="shared" si="7"/>
        <v>5733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28">
        <v>0</v>
      </c>
      <c r="AC11" s="29">
        <f t="shared" si="2"/>
        <v>69089</v>
      </c>
      <c r="AD11" s="13">
        <v>1000</v>
      </c>
      <c r="AE11" s="13">
        <v>0</v>
      </c>
      <c r="AF11" s="11">
        <v>0</v>
      </c>
      <c r="AG11" s="11">
        <v>0</v>
      </c>
      <c r="AH11" s="31">
        <f t="shared" si="3"/>
        <v>5733</v>
      </c>
      <c r="AI11" s="11">
        <f t="shared" si="4"/>
        <v>5733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60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36">
        <f t="shared" si="5"/>
        <v>12526</v>
      </c>
      <c r="BI11" s="29">
        <f t="shared" si="6"/>
        <v>56563</v>
      </c>
      <c r="BJ11" s="15"/>
    </row>
    <row r="12" spans="1:62" ht="24">
      <c r="A12" s="11">
        <v>11</v>
      </c>
      <c r="B12" s="11">
        <v>73149</v>
      </c>
      <c r="C12" s="12" t="s">
        <v>77</v>
      </c>
      <c r="D12" s="11" t="s">
        <v>78</v>
      </c>
      <c r="E12" s="11">
        <v>7</v>
      </c>
      <c r="F12" s="11">
        <v>1</v>
      </c>
      <c r="G12" s="11">
        <v>1</v>
      </c>
      <c r="H12" s="13">
        <v>31</v>
      </c>
      <c r="I12" s="22">
        <v>49000</v>
      </c>
      <c r="J12" s="22">
        <v>0</v>
      </c>
      <c r="K12" s="13">
        <f t="shared" si="0"/>
        <v>8330</v>
      </c>
      <c r="L12" s="23">
        <v>1800</v>
      </c>
      <c r="M12" s="13">
        <f t="shared" si="1"/>
        <v>306</v>
      </c>
      <c r="N12" s="22">
        <v>0</v>
      </c>
      <c r="O12" s="24">
        <f t="shared" si="7"/>
        <v>5733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28">
        <v>0</v>
      </c>
      <c r="AC12" s="29">
        <f t="shared" si="2"/>
        <v>65169</v>
      </c>
      <c r="AD12" s="13">
        <v>1000</v>
      </c>
      <c r="AE12" s="13">
        <v>0</v>
      </c>
      <c r="AF12" s="11">
        <v>0</v>
      </c>
      <c r="AG12" s="11">
        <v>0</v>
      </c>
      <c r="AH12" s="31">
        <f t="shared" si="3"/>
        <v>5733</v>
      </c>
      <c r="AI12" s="11">
        <f t="shared" si="4"/>
        <v>5733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60</v>
      </c>
      <c r="BA12" s="11">
        <v>0</v>
      </c>
      <c r="BB12" s="11">
        <v>0</v>
      </c>
      <c r="BC12" s="11">
        <v>310</v>
      </c>
      <c r="BD12" s="11">
        <v>100</v>
      </c>
      <c r="BE12" s="11">
        <v>0</v>
      </c>
      <c r="BF12" s="11">
        <v>0</v>
      </c>
      <c r="BG12" s="11">
        <v>0</v>
      </c>
      <c r="BH12" s="36">
        <f t="shared" si="5"/>
        <v>12936</v>
      </c>
      <c r="BI12" s="29">
        <f t="shared" si="6"/>
        <v>52233</v>
      </c>
      <c r="BJ12" s="15"/>
    </row>
    <row r="13" spans="1:62" ht="12">
      <c r="A13" s="11">
        <v>12</v>
      </c>
      <c r="B13" s="11">
        <v>75836</v>
      </c>
      <c r="C13" s="12" t="s">
        <v>79</v>
      </c>
      <c r="D13" s="11" t="s">
        <v>80</v>
      </c>
      <c r="E13" s="11">
        <v>7</v>
      </c>
      <c r="F13" s="11">
        <v>1</v>
      </c>
      <c r="G13" s="11">
        <v>1</v>
      </c>
      <c r="H13" s="13">
        <v>31</v>
      </c>
      <c r="I13" s="22">
        <v>46200</v>
      </c>
      <c r="J13" s="22">
        <v>0</v>
      </c>
      <c r="K13" s="13">
        <f t="shared" si="0"/>
        <v>7854</v>
      </c>
      <c r="L13" s="23">
        <v>1800</v>
      </c>
      <c r="M13" s="13">
        <f t="shared" si="1"/>
        <v>306</v>
      </c>
      <c r="N13" s="22">
        <v>0</v>
      </c>
      <c r="O13" s="24">
        <f t="shared" si="7"/>
        <v>5405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28">
        <v>0</v>
      </c>
      <c r="AC13" s="29">
        <f t="shared" si="2"/>
        <v>61565</v>
      </c>
      <c r="AD13" s="13">
        <v>1000</v>
      </c>
      <c r="AE13" s="13">
        <v>0</v>
      </c>
      <c r="AF13" s="11">
        <v>0</v>
      </c>
      <c r="AG13" s="11">
        <v>0</v>
      </c>
      <c r="AH13" s="31">
        <f t="shared" si="3"/>
        <v>5405</v>
      </c>
      <c r="AI13" s="11">
        <f t="shared" si="4"/>
        <v>5405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60</v>
      </c>
      <c r="BA13" s="11">
        <v>0</v>
      </c>
      <c r="BB13" s="11">
        <v>0</v>
      </c>
      <c r="BC13" s="11">
        <v>310</v>
      </c>
      <c r="BD13" s="11">
        <v>100</v>
      </c>
      <c r="BE13" s="11">
        <v>0</v>
      </c>
      <c r="BF13" s="11">
        <v>0</v>
      </c>
      <c r="BG13" s="11">
        <v>0</v>
      </c>
      <c r="BH13" s="36">
        <f t="shared" si="5"/>
        <v>12280</v>
      </c>
      <c r="BI13" s="29">
        <f t="shared" si="6"/>
        <v>49285</v>
      </c>
      <c r="BJ13" s="15"/>
    </row>
    <row r="14" spans="1:62" ht="12">
      <c r="A14" s="11">
        <v>13</v>
      </c>
      <c r="B14" s="11">
        <v>77657</v>
      </c>
      <c r="C14" s="12" t="s">
        <v>81</v>
      </c>
      <c r="D14" s="11" t="s">
        <v>82</v>
      </c>
      <c r="E14" s="11">
        <v>7</v>
      </c>
      <c r="F14" s="11">
        <v>2</v>
      </c>
      <c r="G14" s="11">
        <v>1</v>
      </c>
      <c r="H14" s="13">
        <v>31</v>
      </c>
      <c r="I14" s="22">
        <v>46200</v>
      </c>
      <c r="J14" s="22">
        <v>0</v>
      </c>
      <c r="K14" s="13">
        <f t="shared" si="0"/>
        <v>7854</v>
      </c>
      <c r="L14" s="23">
        <v>1800</v>
      </c>
      <c r="M14" s="13">
        <f t="shared" si="1"/>
        <v>306</v>
      </c>
      <c r="N14" s="22">
        <v>0</v>
      </c>
      <c r="O14" s="24">
        <f t="shared" si="7"/>
        <v>5405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28">
        <v>0</v>
      </c>
      <c r="AC14" s="29">
        <f t="shared" si="2"/>
        <v>61565</v>
      </c>
      <c r="AD14" s="13">
        <v>1000</v>
      </c>
      <c r="AE14" s="13">
        <v>0</v>
      </c>
      <c r="AF14" s="11">
        <v>0</v>
      </c>
      <c r="AG14" s="11">
        <v>0</v>
      </c>
      <c r="AH14" s="31">
        <f t="shared" si="3"/>
        <v>5405</v>
      </c>
      <c r="AI14" s="11">
        <f t="shared" si="4"/>
        <v>5405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60</v>
      </c>
      <c r="BA14" s="11">
        <v>0</v>
      </c>
      <c r="BB14" s="11">
        <v>0</v>
      </c>
      <c r="BC14" s="11">
        <v>310</v>
      </c>
      <c r="BD14" s="11">
        <v>100</v>
      </c>
      <c r="BE14" s="11">
        <v>0</v>
      </c>
      <c r="BF14" s="11">
        <v>0</v>
      </c>
      <c r="BG14" s="11">
        <v>0</v>
      </c>
      <c r="BH14" s="36">
        <f t="shared" si="5"/>
        <v>12280</v>
      </c>
      <c r="BI14" s="29">
        <f t="shared" si="6"/>
        <v>49285</v>
      </c>
      <c r="BJ14" s="15"/>
    </row>
    <row r="15" spans="1:62" ht="12">
      <c r="A15" s="11">
        <v>14</v>
      </c>
      <c r="B15" s="11">
        <v>77658</v>
      </c>
      <c r="C15" s="12" t="s">
        <v>83</v>
      </c>
      <c r="D15" s="11" t="s">
        <v>84</v>
      </c>
      <c r="E15" s="11">
        <v>7</v>
      </c>
      <c r="F15" s="11">
        <v>2</v>
      </c>
      <c r="G15" s="11">
        <v>1</v>
      </c>
      <c r="H15" s="13">
        <v>31</v>
      </c>
      <c r="I15" s="22">
        <v>46200</v>
      </c>
      <c r="J15" s="22">
        <v>0</v>
      </c>
      <c r="K15" s="13">
        <f t="shared" si="0"/>
        <v>7854</v>
      </c>
      <c r="L15" s="23">
        <v>1800</v>
      </c>
      <c r="M15" s="13">
        <f t="shared" si="1"/>
        <v>306</v>
      </c>
      <c r="N15" s="22">
        <v>0</v>
      </c>
      <c r="O15" s="24">
        <f t="shared" si="7"/>
        <v>5405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28">
        <v>0</v>
      </c>
      <c r="AC15" s="29">
        <f t="shared" si="2"/>
        <v>61565</v>
      </c>
      <c r="AD15" s="13">
        <v>1000</v>
      </c>
      <c r="AE15" s="13">
        <v>0</v>
      </c>
      <c r="AF15" s="11">
        <v>0</v>
      </c>
      <c r="AG15" s="11">
        <v>0</v>
      </c>
      <c r="AH15" s="31">
        <f t="shared" si="3"/>
        <v>5405</v>
      </c>
      <c r="AI15" s="11">
        <f t="shared" si="4"/>
        <v>5405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60</v>
      </c>
      <c r="BA15" s="11">
        <v>0</v>
      </c>
      <c r="BB15" s="11">
        <v>0</v>
      </c>
      <c r="BC15" s="11">
        <v>310</v>
      </c>
      <c r="BD15" s="11">
        <v>100</v>
      </c>
      <c r="BE15" s="11">
        <v>0</v>
      </c>
      <c r="BF15" s="11">
        <v>0</v>
      </c>
      <c r="BG15" s="11">
        <v>0</v>
      </c>
      <c r="BH15" s="36">
        <f t="shared" si="5"/>
        <v>12280</v>
      </c>
      <c r="BI15" s="29">
        <f t="shared" si="6"/>
        <v>49285</v>
      </c>
      <c r="BJ15" s="15"/>
    </row>
    <row r="16" spans="1:62" ht="12">
      <c r="A16" s="11">
        <v>15</v>
      </c>
      <c r="B16" s="11">
        <v>77659</v>
      </c>
      <c r="C16" s="12" t="s">
        <v>85</v>
      </c>
      <c r="D16" s="11" t="s">
        <v>86</v>
      </c>
      <c r="E16" s="11">
        <v>7</v>
      </c>
      <c r="F16" s="11">
        <v>1</v>
      </c>
      <c r="G16" s="11">
        <v>1</v>
      </c>
      <c r="H16" s="13">
        <v>31</v>
      </c>
      <c r="I16" s="22">
        <v>46200</v>
      </c>
      <c r="J16" s="22">
        <v>0</v>
      </c>
      <c r="K16" s="13">
        <f t="shared" si="0"/>
        <v>7854</v>
      </c>
      <c r="L16" s="23">
        <v>1800</v>
      </c>
      <c r="M16" s="13">
        <f t="shared" si="1"/>
        <v>306</v>
      </c>
      <c r="N16" s="22">
        <v>3696</v>
      </c>
      <c r="O16" s="24">
        <f t="shared" si="7"/>
        <v>5405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28">
        <v>0</v>
      </c>
      <c r="AC16" s="29">
        <f t="shared" si="2"/>
        <v>65261</v>
      </c>
      <c r="AD16" s="13">
        <v>1000</v>
      </c>
      <c r="AE16" s="13">
        <v>0</v>
      </c>
      <c r="AF16" s="11">
        <v>0</v>
      </c>
      <c r="AG16" s="11">
        <v>0</v>
      </c>
      <c r="AH16" s="31">
        <f t="shared" si="3"/>
        <v>5405</v>
      </c>
      <c r="AI16" s="11">
        <f t="shared" si="4"/>
        <v>5405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60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36">
        <f t="shared" si="5"/>
        <v>11870</v>
      </c>
      <c r="BI16" s="29">
        <f t="shared" si="6"/>
        <v>53391</v>
      </c>
      <c r="BJ16" s="15"/>
    </row>
    <row r="17" spans="1:62" ht="24">
      <c r="A17" s="11">
        <v>16</v>
      </c>
      <c r="B17" s="11">
        <v>77660</v>
      </c>
      <c r="C17" s="12" t="s">
        <v>87</v>
      </c>
      <c r="D17" s="11" t="s">
        <v>88</v>
      </c>
      <c r="E17" s="11">
        <v>7</v>
      </c>
      <c r="F17" s="11">
        <v>1</v>
      </c>
      <c r="G17" s="11">
        <v>1</v>
      </c>
      <c r="H17" s="13">
        <v>31</v>
      </c>
      <c r="I17" s="22">
        <v>46200</v>
      </c>
      <c r="J17" s="22">
        <v>0</v>
      </c>
      <c r="K17" s="13">
        <f t="shared" si="0"/>
        <v>7854</v>
      </c>
      <c r="L17" s="23">
        <v>1800</v>
      </c>
      <c r="M17" s="13">
        <f t="shared" si="1"/>
        <v>306</v>
      </c>
      <c r="N17" s="22">
        <v>3696</v>
      </c>
      <c r="O17" s="24">
        <f t="shared" si="7"/>
        <v>5405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28">
        <v>0</v>
      </c>
      <c r="AC17" s="29">
        <f t="shared" si="2"/>
        <v>65261</v>
      </c>
      <c r="AD17" s="13">
        <v>1000</v>
      </c>
      <c r="AE17" s="13">
        <v>0</v>
      </c>
      <c r="AF17" s="11">
        <v>0</v>
      </c>
      <c r="AG17" s="11">
        <v>0</v>
      </c>
      <c r="AH17" s="31">
        <f t="shared" si="3"/>
        <v>5405</v>
      </c>
      <c r="AI17" s="11">
        <f t="shared" si="4"/>
        <v>5405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60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36">
        <f t="shared" si="5"/>
        <v>11870</v>
      </c>
      <c r="BI17" s="29">
        <f t="shared" si="6"/>
        <v>53391</v>
      </c>
      <c r="BJ17" s="15"/>
    </row>
    <row r="18" spans="1:62" ht="12">
      <c r="A18" s="11">
        <v>17</v>
      </c>
      <c r="B18" s="11">
        <v>77661</v>
      </c>
      <c r="C18" s="12" t="s">
        <v>89</v>
      </c>
      <c r="D18" s="11" t="s">
        <v>84</v>
      </c>
      <c r="E18" s="11">
        <v>7</v>
      </c>
      <c r="F18" s="11">
        <v>2</v>
      </c>
      <c r="G18" s="11">
        <v>1</v>
      </c>
      <c r="H18" s="13">
        <v>31</v>
      </c>
      <c r="I18" s="22">
        <v>46200</v>
      </c>
      <c r="J18" s="22">
        <v>0</v>
      </c>
      <c r="K18" s="13">
        <f t="shared" si="0"/>
        <v>7854</v>
      </c>
      <c r="L18" s="23">
        <v>1800</v>
      </c>
      <c r="M18" s="13">
        <f t="shared" si="1"/>
        <v>306</v>
      </c>
      <c r="N18" s="22">
        <v>0</v>
      </c>
      <c r="O18" s="24">
        <f t="shared" si="7"/>
        <v>5405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28">
        <v>0</v>
      </c>
      <c r="AC18" s="29">
        <f t="shared" si="2"/>
        <v>61565</v>
      </c>
      <c r="AD18" s="13">
        <v>500</v>
      </c>
      <c r="AE18" s="13">
        <v>0</v>
      </c>
      <c r="AF18" s="11">
        <v>0</v>
      </c>
      <c r="AG18" s="11">
        <v>0</v>
      </c>
      <c r="AH18" s="31">
        <f t="shared" si="3"/>
        <v>5405</v>
      </c>
      <c r="AI18" s="11">
        <f t="shared" si="4"/>
        <v>5405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Z18" s="11">
        <v>60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36">
        <f t="shared" si="5"/>
        <v>11370</v>
      </c>
      <c r="BI18" s="29">
        <f t="shared" si="6"/>
        <v>50195</v>
      </c>
      <c r="BJ18" s="15"/>
    </row>
    <row r="19" spans="1:62" ht="12">
      <c r="A19" s="11">
        <v>18</v>
      </c>
      <c r="B19" s="11">
        <v>77662</v>
      </c>
      <c r="C19" s="12" t="s">
        <v>90</v>
      </c>
      <c r="D19" s="11" t="s">
        <v>91</v>
      </c>
      <c r="E19" s="11">
        <v>7</v>
      </c>
      <c r="F19" s="11">
        <v>2</v>
      </c>
      <c r="G19" s="11">
        <v>1</v>
      </c>
      <c r="H19" s="13">
        <v>31</v>
      </c>
      <c r="I19" s="22">
        <v>46200</v>
      </c>
      <c r="J19" s="22">
        <v>0</v>
      </c>
      <c r="K19" s="13">
        <f t="shared" si="0"/>
        <v>7854</v>
      </c>
      <c r="L19" s="23">
        <v>1800</v>
      </c>
      <c r="M19" s="13">
        <f t="shared" si="1"/>
        <v>306</v>
      </c>
      <c r="N19" s="22">
        <v>3696</v>
      </c>
      <c r="O19" s="24">
        <f t="shared" si="7"/>
        <v>5405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28">
        <v>0</v>
      </c>
      <c r="AC19" s="29">
        <f t="shared" si="2"/>
        <v>65261</v>
      </c>
      <c r="AD19" s="13">
        <v>500</v>
      </c>
      <c r="AE19" s="13">
        <v>0</v>
      </c>
      <c r="AF19" s="11">
        <v>0</v>
      </c>
      <c r="AG19" s="11">
        <v>0</v>
      </c>
      <c r="AH19" s="31">
        <f t="shared" si="3"/>
        <v>5405</v>
      </c>
      <c r="AI19" s="11">
        <f t="shared" si="4"/>
        <v>5405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60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36">
        <f t="shared" si="5"/>
        <v>11370</v>
      </c>
      <c r="BI19" s="29">
        <f t="shared" si="6"/>
        <v>53891</v>
      </c>
      <c r="BJ19" s="15"/>
    </row>
    <row r="20" spans="1:62" ht="12">
      <c r="A20" s="11">
        <v>20</v>
      </c>
      <c r="B20" s="11">
        <v>70197</v>
      </c>
      <c r="C20" s="12" t="s">
        <v>92</v>
      </c>
      <c r="D20" s="11" t="s">
        <v>93</v>
      </c>
      <c r="E20" s="11">
        <v>6</v>
      </c>
      <c r="F20" s="11">
        <v>11</v>
      </c>
      <c r="G20" s="11">
        <v>8</v>
      </c>
      <c r="H20" s="13">
        <v>31</v>
      </c>
      <c r="I20" s="22">
        <v>38700</v>
      </c>
      <c r="J20" s="22">
        <v>0</v>
      </c>
      <c r="K20" s="13">
        <f t="shared" si="0"/>
        <v>6579</v>
      </c>
      <c r="L20" s="23">
        <v>1800</v>
      </c>
      <c r="M20" s="13">
        <f t="shared" si="1"/>
        <v>306</v>
      </c>
      <c r="N20" s="22">
        <v>0</v>
      </c>
      <c r="O20" s="24">
        <f t="shared" si="7"/>
        <v>4528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28">
        <v>0</v>
      </c>
      <c r="AC20" s="29">
        <f t="shared" si="2"/>
        <v>51913</v>
      </c>
      <c r="AD20" s="13">
        <v>0</v>
      </c>
      <c r="AE20" s="13">
        <v>0</v>
      </c>
      <c r="AF20" s="11">
        <v>0</v>
      </c>
      <c r="AG20" s="11">
        <v>0</v>
      </c>
      <c r="AH20" s="31">
        <f t="shared" si="3"/>
        <v>4528</v>
      </c>
      <c r="AI20" s="11">
        <f t="shared" si="4"/>
        <v>4528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60</v>
      </c>
      <c r="BA20" s="11">
        <v>0</v>
      </c>
      <c r="BB20" s="11">
        <v>0</v>
      </c>
      <c r="BC20" s="11">
        <v>310</v>
      </c>
      <c r="BD20" s="11">
        <v>100</v>
      </c>
      <c r="BE20" s="11">
        <v>0</v>
      </c>
      <c r="BF20" s="11">
        <v>0</v>
      </c>
      <c r="BG20" s="11">
        <v>0</v>
      </c>
      <c r="BH20" s="36">
        <f t="shared" si="5"/>
        <v>9526</v>
      </c>
      <c r="BI20" s="29">
        <f t="shared" si="6"/>
        <v>42387</v>
      </c>
      <c r="BJ20" s="15"/>
    </row>
    <row r="21" spans="1:62" ht="12">
      <c r="A21" s="11">
        <v>21</v>
      </c>
      <c r="B21" s="11">
        <v>70198</v>
      </c>
      <c r="C21" s="12" t="s">
        <v>94</v>
      </c>
      <c r="D21" s="11" t="s">
        <v>93</v>
      </c>
      <c r="E21" s="11">
        <v>6</v>
      </c>
      <c r="F21" s="11">
        <v>11</v>
      </c>
      <c r="G21" s="11">
        <v>8</v>
      </c>
      <c r="H21" s="13">
        <v>31</v>
      </c>
      <c r="I21" s="22">
        <v>38700</v>
      </c>
      <c r="J21" s="22">
        <v>0</v>
      </c>
      <c r="K21" s="13">
        <f t="shared" si="0"/>
        <v>6579</v>
      </c>
      <c r="L21" s="23">
        <v>1800</v>
      </c>
      <c r="M21" s="13">
        <f t="shared" si="1"/>
        <v>306</v>
      </c>
      <c r="N21" s="22">
        <v>0</v>
      </c>
      <c r="O21" s="24">
        <f t="shared" si="7"/>
        <v>4528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28">
        <v>0</v>
      </c>
      <c r="AC21" s="29">
        <f t="shared" si="2"/>
        <v>51913</v>
      </c>
      <c r="AD21" s="13">
        <v>0</v>
      </c>
      <c r="AE21" s="13">
        <v>0</v>
      </c>
      <c r="AF21" s="11">
        <v>0</v>
      </c>
      <c r="AG21" s="11">
        <v>0</v>
      </c>
      <c r="AH21" s="31">
        <f t="shared" si="3"/>
        <v>4528</v>
      </c>
      <c r="AI21" s="11">
        <f t="shared" si="4"/>
        <v>4528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60</v>
      </c>
      <c r="BA21" s="11">
        <v>0</v>
      </c>
      <c r="BB21" s="11">
        <v>0</v>
      </c>
      <c r="BC21" s="11">
        <v>470</v>
      </c>
      <c r="BD21" s="11">
        <v>100</v>
      </c>
      <c r="BE21" s="11">
        <v>0</v>
      </c>
      <c r="BF21" s="11">
        <v>0</v>
      </c>
      <c r="BG21" s="11">
        <v>0</v>
      </c>
      <c r="BH21" s="36">
        <f t="shared" si="5"/>
        <v>9686</v>
      </c>
      <c r="BI21" s="29">
        <f t="shared" si="6"/>
        <v>42227</v>
      </c>
      <c r="BJ21" s="15"/>
    </row>
    <row r="22" spans="1:62" ht="12">
      <c r="A22" s="11">
        <v>22</v>
      </c>
      <c r="B22" s="11">
        <v>70194</v>
      </c>
      <c r="C22" s="12" t="s">
        <v>95</v>
      </c>
      <c r="D22" s="11" t="s">
        <v>93</v>
      </c>
      <c r="E22" s="11">
        <v>6</v>
      </c>
      <c r="F22" s="11">
        <v>11</v>
      </c>
      <c r="G22" s="11">
        <v>8</v>
      </c>
      <c r="H22" s="13">
        <v>31</v>
      </c>
      <c r="I22" s="22">
        <v>38700</v>
      </c>
      <c r="J22" s="22">
        <v>0</v>
      </c>
      <c r="K22" s="13">
        <f t="shared" si="0"/>
        <v>6579</v>
      </c>
      <c r="L22" s="23">
        <v>1800</v>
      </c>
      <c r="M22" s="13">
        <f t="shared" si="1"/>
        <v>306</v>
      </c>
      <c r="N22" s="22">
        <v>0</v>
      </c>
      <c r="O22" s="24">
        <f t="shared" si="7"/>
        <v>4528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28">
        <v>0</v>
      </c>
      <c r="AC22" s="29">
        <f t="shared" si="2"/>
        <v>51913</v>
      </c>
      <c r="AD22" s="13">
        <v>0</v>
      </c>
      <c r="AE22" s="13">
        <v>0</v>
      </c>
      <c r="AF22" s="11">
        <v>0</v>
      </c>
      <c r="AG22" s="11">
        <v>0</v>
      </c>
      <c r="AH22" s="31">
        <f t="shared" si="3"/>
        <v>4528</v>
      </c>
      <c r="AI22" s="11">
        <f t="shared" si="4"/>
        <v>4528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60</v>
      </c>
      <c r="BA22" s="11">
        <v>0</v>
      </c>
      <c r="BB22" s="11">
        <v>0</v>
      </c>
      <c r="BC22" s="11">
        <v>310</v>
      </c>
      <c r="BD22" s="11">
        <v>100</v>
      </c>
      <c r="BE22" s="11">
        <v>0</v>
      </c>
      <c r="BF22" s="11">
        <v>0</v>
      </c>
      <c r="BG22" s="11">
        <v>0</v>
      </c>
      <c r="BH22" s="36">
        <f t="shared" si="5"/>
        <v>9526</v>
      </c>
      <c r="BI22" s="29">
        <f t="shared" si="6"/>
        <v>42387</v>
      </c>
      <c r="BJ22" s="15"/>
    </row>
    <row r="23" spans="1:62" ht="12">
      <c r="A23" s="11">
        <v>23</v>
      </c>
      <c r="B23" s="11">
        <v>70201</v>
      </c>
      <c r="C23" s="12" t="s">
        <v>96</v>
      </c>
      <c r="D23" s="11" t="s">
        <v>93</v>
      </c>
      <c r="E23" s="11">
        <v>6</v>
      </c>
      <c r="F23" s="11">
        <v>11</v>
      </c>
      <c r="G23" s="11">
        <v>8</v>
      </c>
      <c r="H23" s="13">
        <v>31</v>
      </c>
      <c r="I23" s="22">
        <v>38700</v>
      </c>
      <c r="J23" s="22">
        <v>0</v>
      </c>
      <c r="K23" s="13">
        <f t="shared" si="0"/>
        <v>6579</v>
      </c>
      <c r="L23" s="23">
        <v>1800</v>
      </c>
      <c r="M23" s="13">
        <f t="shared" si="1"/>
        <v>306</v>
      </c>
      <c r="N23" s="22">
        <v>0</v>
      </c>
      <c r="O23" s="24">
        <f t="shared" si="7"/>
        <v>4528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28">
        <v>0</v>
      </c>
      <c r="AC23" s="29">
        <f t="shared" si="2"/>
        <v>51913</v>
      </c>
      <c r="AD23" s="13">
        <v>0</v>
      </c>
      <c r="AE23" s="13">
        <v>0</v>
      </c>
      <c r="AF23" s="11">
        <v>0</v>
      </c>
      <c r="AG23" s="11">
        <v>0</v>
      </c>
      <c r="AH23" s="31">
        <f t="shared" si="3"/>
        <v>4528</v>
      </c>
      <c r="AI23" s="11">
        <f t="shared" si="4"/>
        <v>4528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60</v>
      </c>
      <c r="BA23" s="11">
        <v>0</v>
      </c>
      <c r="BB23" s="11">
        <v>0</v>
      </c>
      <c r="BC23" s="11">
        <v>310</v>
      </c>
      <c r="BD23" s="11">
        <v>100</v>
      </c>
      <c r="BE23" s="11">
        <v>0</v>
      </c>
      <c r="BF23" s="11">
        <v>0</v>
      </c>
      <c r="BG23" s="11">
        <v>0</v>
      </c>
      <c r="BH23" s="36">
        <f t="shared" si="5"/>
        <v>9526</v>
      </c>
      <c r="BI23" s="29">
        <f t="shared" si="6"/>
        <v>42387</v>
      </c>
      <c r="BJ23" s="15"/>
    </row>
    <row r="24" spans="1:62" ht="24">
      <c r="A24" s="11">
        <v>24</v>
      </c>
      <c r="B24" s="11">
        <v>70203</v>
      </c>
      <c r="C24" s="12" t="s">
        <v>97</v>
      </c>
      <c r="D24" s="11" t="s">
        <v>93</v>
      </c>
      <c r="E24" s="11">
        <v>6</v>
      </c>
      <c r="F24" s="11">
        <v>11</v>
      </c>
      <c r="G24" s="11">
        <v>8</v>
      </c>
      <c r="H24" s="13">
        <v>31</v>
      </c>
      <c r="I24" s="22">
        <v>38700</v>
      </c>
      <c r="J24" s="22">
        <v>0</v>
      </c>
      <c r="K24" s="13">
        <f t="shared" si="0"/>
        <v>6579</v>
      </c>
      <c r="L24" s="23">
        <v>1800</v>
      </c>
      <c r="M24" s="13">
        <f t="shared" si="1"/>
        <v>306</v>
      </c>
      <c r="N24" s="22">
        <v>0</v>
      </c>
      <c r="O24" s="24">
        <f t="shared" si="7"/>
        <v>4528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28">
        <v>0</v>
      </c>
      <c r="AC24" s="29">
        <f t="shared" si="2"/>
        <v>51913</v>
      </c>
      <c r="AD24" s="13">
        <v>0</v>
      </c>
      <c r="AE24" s="13">
        <v>0</v>
      </c>
      <c r="AF24" s="11">
        <v>0</v>
      </c>
      <c r="AG24" s="11">
        <v>0</v>
      </c>
      <c r="AH24" s="31">
        <f t="shared" si="3"/>
        <v>4528</v>
      </c>
      <c r="AI24" s="11">
        <f t="shared" si="4"/>
        <v>4528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60</v>
      </c>
      <c r="BA24" s="11">
        <v>0</v>
      </c>
      <c r="BB24" s="11">
        <v>0</v>
      </c>
      <c r="BC24" s="11">
        <v>470</v>
      </c>
      <c r="BD24" s="11">
        <v>100</v>
      </c>
      <c r="BE24" s="11">
        <v>0</v>
      </c>
      <c r="BF24" s="11">
        <v>0</v>
      </c>
      <c r="BG24" s="11">
        <v>0</v>
      </c>
      <c r="BH24" s="36">
        <f t="shared" si="5"/>
        <v>9686</v>
      </c>
      <c r="BI24" s="29">
        <f t="shared" si="6"/>
        <v>42227</v>
      </c>
      <c r="BJ24" s="15"/>
    </row>
    <row r="25" spans="1:62" ht="24">
      <c r="A25" s="11">
        <v>25</v>
      </c>
      <c r="B25" s="11">
        <v>73923</v>
      </c>
      <c r="C25" s="12" t="s">
        <v>98</v>
      </c>
      <c r="D25" s="11" t="s">
        <v>93</v>
      </c>
      <c r="E25" s="11">
        <v>6</v>
      </c>
      <c r="F25" s="11">
        <v>11</v>
      </c>
      <c r="G25" s="11">
        <v>8</v>
      </c>
      <c r="H25" s="13">
        <v>31</v>
      </c>
      <c r="I25" s="22">
        <v>38700</v>
      </c>
      <c r="J25" s="22">
        <v>0</v>
      </c>
      <c r="K25" s="13">
        <f t="shared" si="0"/>
        <v>6579</v>
      </c>
      <c r="L25" s="23">
        <v>1800</v>
      </c>
      <c r="M25" s="13">
        <f t="shared" si="1"/>
        <v>306</v>
      </c>
      <c r="N25" s="22">
        <v>0</v>
      </c>
      <c r="O25" s="24">
        <f t="shared" si="7"/>
        <v>4528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28">
        <v>0</v>
      </c>
      <c r="AC25" s="29">
        <f t="shared" si="2"/>
        <v>51913</v>
      </c>
      <c r="AD25" s="13">
        <v>0</v>
      </c>
      <c r="AE25" s="13">
        <v>0</v>
      </c>
      <c r="AF25" s="11">
        <v>0</v>
      </c>
      <c r="AG25" s="11">
        <v>0</v>
      </c>
      <c r="AH25" s="31">
        <f t="shared" si="3"/>
        <v>4528</v>
      </c>
      <c r="AI25" s="11">
        <f t="shared" si="4"/>
        <v>4528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60</v>
      </c>
      <c r="BA25" s="11">
        <v>0</v>
      </c>
      <c r="BB25" s="11">
        <v>0</v>
      </c>
      <c r="BC25" s="11">
        <v>310</v>
      </c>
      <c r="BD25" s="11">
        <v>100</v>
      </c>
      <c r="BE25" s="11">
        <v>0</v>
      </c>
      <c r="BF25" s="11">
        <v>0</v>
      </c>
      <c r="BG25" s="11">
        <v>0</v>
      </c>
      <c r="BH25" s="36">
        <f t="shared" si="5"/>
        <v>9526</v>
      </c>
      <c r="BI25" s="29">
        <f t="shared" si="6"/>
        <v>42387</v>
      </c>
      <c r="BJ25" s="15"/>
    </row>
    <row r="26" spans="1:62" ht="11.25" customHeight="1">
      <c r="A26" s="11">
        <v>26</v>
      </c>
      <c r="B26" s="11">
        <v>75826</v>
      </c>
      <c r="C26" s="12" t="s">
        <v>99</v>
      </c>
      <c r="D26" s="11" t="s">
        <v>100</v>
      </c>
      <c r="E26" s="11">
        <v>6</v>
      </c>
      <c r="F26" s="11">
        <v>1</v>
      </c>
      <c r="G26" s="11">
        <v>1</v>
      </c>
      <c r="H26" s="13">
        <v>31</v>
      </c>
      <c r="I26" s="22">
        <v>36500</v>
      </c>
      <c r="J26" s="22">
        <v>0</v>
      </c>
      <c r="K26" s="13">
        <f t="shared" si="0"/>
        <v>6205</v>
      </c>
      <c r="L26" s="23">
        <v>1800</v>
      </c>
      <c r="M26" s="13">
        <f t="shared" si="1"/>
        <v>306</v>
      </c>
      <c r="N26" s="22">
        <v>0</v>
      </c>
      <c r="O26" s="24">
        <f t="shared" si="7"/>
        <v>4271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28">
        <v>0</v>
      </c>
      <c r="AC26" s="29">
        <f t="shared" si="2"/>
        <v>49082</v>
      </c>
      <c r="AD26" s="13">
        <v>0</v>
      </c>
      <c r="AE26" s="13">
        <v>0</v>
      </c>
      <c r="AF26" s="11">
        <v>0</v>
      </c>
      <c r="AG26" s="11">
        <v>0</v>
      </c>
      <c r="AH26" s="31">
        <f t="shared" si="3"/>
        <v>4271</v>
      </c>
      <c r="AI26" s="11">
        <f t="shared" si="4"/>
        <v>4271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60</v>
      </c>
      <c r="BA26" s="11">
        <v>0</v>
      </c>
      <c r="BB26" s="11">
        <v>0</v>
      </c>
      <c r="BC26" s="11">
        <v>310</v>
      </c>
      <c r="BD26" s="11">
        <v>100</v>
      </c>
      <c r="BE26" s="11">
        <v>0</v>
      </c>
      <c r="BF26" s="11">
        <v>0</v>
      </c>
      <c r="BG26" s="11">
        <v>0</v>
      </c>
      <c r="BH26" s="36">
        <f t="shared" si="5"/>
        <v>9012</v>
      </c>
      <c r="BI26" s="29">
        <f t="shared" si="6"/>
        <v>40070</v>
      </c>
      <c r="BJ26" s="15"/>
    </row>
    <row r="27" spans="1:62" ht="12">
      <c r="A27" s="11">
        <v>27</v>
      </c>
      <c r="B27" s="11">
        <v>77663</v>
      </c>
      <c r="C27" s="12" t="s">
        <v>101</v>
      </c>
      <c r="D27" s="11" t="s">
        <v>93</v>
      </c>
      <c r="E27" s="11">
        <v>6</v>
      </c>
      <c r="F27" s="11">
        <v>1</v>
      </c>
      <c r="G27" s="11">
        <v>8</v>
      </c>
      <c r="H27" s="13">
        <v>31</v>
      </c>
      <c r="I27" s="22">
        <v>36500</v>
      </c>
      <c r="J27" s="22">
        <v>0</v>
      </c>
      <c r="K27" s="13">
        <f t="shared" si="0"/>
        <v>6205</v>
      </c>
      <c r="L27" s="23">
        <v>1800</v>
      </c>
      <c r="M27" s="13">
        <f t="shared" si="1"/>
        <v>306</v>
      </c>
      <c r="N27" s="22">
        <v>2920</v>
      </c>
      <c r="O27" s="24">
        <f t="shared" si="7"/>
        <v>4271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28">
        <v>0</v>
      </c>
      <c r="AC27" s="29">
        <f t="shared" si="2"/>
        <v>52002</v>
      </c>
      <c r="AD27" s="13">
        <v>0</v>
      </c>
      <c r="AE27" s="13">
        <v>0</v>
      </c>
      <c r="AF27" s="11">
        <v>0</v>
      </c>
      <c r="AG27" s="11">
        <v>0</v>
      </c>
      <c r="AH27" s="31">
        <f t="shared" si="3"/>
        <v>4271</v>
      </c>
      <c r="AI27" s="11">
        <f t="shared" si="4"/>
        <v>4271</v>
      </c>
      <c r="AJ27" s="11">
        <v>0</v>
      </c>
      <c r="AK27" s="11">
        <v>0</v>
      </c>
      <c r="AL27" s="11">
        <v>0</v>
      </c>
      <c r="AM27" s="32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60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36">
        <f t="shared" si="5"/>
        <v>8602</v>
      </c>
      <c r="BI27" s="29">
        <f t="shared" si="6"/>
        <v>43400</v>
      </c>
      <c r="BJ27" s="15"/>
    </row>
    <row r="28" spans="1:62" ht="12">
      <c r="A28" s="11">
        <v>28</v>
      </c>
      <c r="B28" s="11">
        <v>81606</v>
      </c>
      <c r="C28" s="12" t="s">
        <v>102</v>
      </c>
      <c r="D28" s="11" t="s">
        <v>93</v>
      </c>
      <c r="E28" s="11">
        <v>6</v>
      </c>
      <c r="F28" s="11">
        <v>1</v>
      </c>
      <c r="G28" s="11">
        <v>8</v>
      </c>
      <c r="H28" s="13">
        <v>31</v>
      </c>
      <c r="I28" s="22">
        <v>36500</v>
      </c>
      <c r="J28" s="22">
        <v>0</v>
      </c>
      <c r="K28" s="13">
        <f t="shared" si="0"/>
        <v>6205</v>
      </c>
      <c r="L28" s="23">
        <v>1800</v>
      </c>
      <c r="M28" s="13">
        <f t="shared" si="1"/>
        <v>306</v>
      </c>
      <c r="N28" s="22">
        <v>2920</v>
      </c>
      <c r="O28" s="24">
        <f t="shared" si="7"/>
        <v>4271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28">
        <v>0</v>
      </c>
      <c r="AC28" s="29">
        <f t="shared" si="2"/>
        <v>52002</v>
      </c>
      <c r="AD28" s="13">
        <v>0</v>
      </c>
      <c r="AE28" s="13">
        <v>0</v>
      </c>
      <c r="AF28" s="11">
        <v>0</v>
      </c>
      <c r="AG28" s="11">
        <v>0</v>
      </c>
      <c r="AH28" s="31">
        <f t="shared" si="3"/>
        <v>4271</v>
      </c>
      <c r="AI28" s="11">
        <f t="shared" si="4"/>
        <v>4271</v>
      </c>
      <c r="AJ28" s="11">
        <v>0</v>
      </c>
      <c r="AK28" s="11">
        <v>0</v>
      </c>
      <c r="AL28" s="11">
        <v>0</v>
      </c>
      <c r="AM28" s="32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60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36">
        <f t="shared" si="5"/>
        <v>8602</v>
      </c>
      <c r="BI28" s="29">
        <f t="shared" si="6"/>
        <v>43400</v>
      </c>
      <c r="BJ28" s="15"/>
    </row>
    <row r="29" spans="1:62" ht="12">
      <c r="A29" s="11">
        <v>29</v>
      </c>
      <c r="B29" s="11">
        <v>83456</v>
      </c>
      <c r="C29" s="12" t="s">
        <v>103</v>
      </c>
      <c r="D29" s="11" t="s">
        <v>93</v>
      </c>
      <c r="E29" s="11">
        <v>6</v>
      </c>
      <c r="F29" s="11">
        <v>1</v>
      </c>
      <c r="G29" s="11">
        <v>8</v>
      </c>
      <c r="H29" s="13">
        <v>31</v>
      </c>
      <c r="I29" s="22">
        <v>35400</v>
      </c>
      <c r="J29" s="22">
        <v>0</v>
      </c>
      <c r="K29" s="13">
        <f t="shared" si="0"/>
        <v>6018</v>
      </c>
      <c r="L29" s="23">
        <v>1800</v>
      </c>
      <c r="M29" s="13">
        <f t="shared" si="1"/>
        <v>306</v>
      </c>
      <c r="N29" s="22">
        <v>2832</v>
      </c>
      <c r="O29" s="24">
        <v>4142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28">
        <v>0</v>
      </c>
      <c r="AC29" s="29">
        <f t="shared" si="2"/>
        <v>50498</v>
      </c>
      <c r="AD29" s="13">
        <v>0</v>
      </c>
      <c r="AE29" s="13">
        <v>0</v>
      </c>
      <c r="AF29" s="11">
        <v>0</v>
      </c>
      <c r="AG29" s="11">
        <v>0</v>
      </c>
      <c r="AH29" s="31">
        <f t="shared" si="3"/>
        <v>4142</v>
      </c>
      <c r="AI29" s="11">
        <f t="shared" si="4"/>
        <v>4142</v>
      </c>
      <c r="AJ29" s="11">
        <v>0</v>
      </c>
      <c r="AK29" s="11">
        <v>0</v>
      </c>
      <c r="AL29" s="11">
        <v>0</v>
      </c>
      <c r="AM29" s="32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20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36">
        <f t="shared" si="5"/>
        <v>8304</v>
      </c>
      <c r="BI29" s="29">
        <f t="shared" si="6"/>
        <v>42194</v>
      </c>
      <c r="BJ29" s="15"/>
    </row>
    <row r="30" spans="1:62" ht="12">
      <c r="A30" s="11">
        <v>29</v>
      </c>
      <c r="B30" s="11">
        <v>80371</v>
      </c>
      <c r="C30" s="12" t="s">
        <v>104</v>
      </c>
      <c r="D30" s="11" t="s">
        <v>105</v>
      </c>
      <c r="E30" s="11">
        <v>4</v>
      </c>
      <c r="F30" s="11">
        <v>1</v>
      </c>
      <c r="G30" s="11">
        <v>1</v>
      </c>
      <c r="H30" s="13">
        <v>31</v>
      </c>
      <c r="I30" s="22">
        <v>26300</v>
      </c>
      <c r="J30" s="22">
        <v>0</v>
      </c>
      <c r="K30" s="13">
        <f t="shared" si="0"/>
        <v>4471</v>
      </c>
      <c r="L30" s="23">
        <v>1800</v>
      </c>
      <c r="M30" s="13">
        <f t="shared" si="1"/>
        <v>306</v>
      </c>
      <c r="N30" s="22">
        <v>2104</v>
      </c>
      <c r="O30" s="24">
        <f t="shared" si="7"/>
        <v>3077</v>
      </c>
      <c r="P30" s="13">
        <v>0</v>
      </c>
      <c r="Q30" s="13">
        <v>700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28">
        <v>0</v>
      </c>
      <c r="AC30" s="29">
        <f t="shared" si="2"/>
        <v>38758</v>
      </c>
      <c r="AD30" s="13">
        <v>0</v>
      </c>
      <c r="AE30" s="13">
        <v>0</v>
      </c>
      <c r="AF30" s="11">
        <v>0</v>
      </c>
      <c r="AG30" s="11">
        <v>0</v>
      </c>
      <c r="AH30" s="31">
        <f t="shared" si="3"/>
        <v>3077</v>
      </c>
      <c r="AI30" s="11">
        <f t="shared" si="4"/>
        <v>3077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20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36">
        <f t="shared" si="5"/>
        <v>6174</v>
      </c>
      <c r="BI30" s="29">
        <f t="shared" si="6"/>
        <v>32584</v>
      </c>
      <c r="BJ30" s="15"/>
    </row>
    <row r="31" spans="1:62" ht="12">
      <c r="A31" s="15"/>
      <c r="B31" s="16"/>
      <c r="C31" s="17"/>
      <c r="D31" s="18"/>
      <c r="E31" s="15"/>
      <c r="F31" s="15"/>
      <c r="G31" s="15"/>
      <c r="H31" s="15"/>
      <c r="I31" s="26">
        <f>SUM(I2:I30)</f>
        <v>1425800</v>
      </c>
      <c r="J31" s="27">
        <f aca="true" t="shared" si="8" ref="J31:AB31">SUM(J2:J26)</f>
        <v>0</v>
      </c>
      <c r="K31" s="27">
        <f>SUM(K2:K30)</f>
        <v>242386</v>
      </c>
      <c r="L31" s="27">
        <f>SUM(L2:L30)</f>
        <v>57600</v>
      </c>
      <c r="M31" s="27">
        <f>SUM(M2:M30)</f>
        <v>9792</v>
      </c>
      <c r="N31" s="26">
        <f>SUM(N2:N30)</f>
        <v>41824</v>
      </c>
      <c r="O31" s="26">
        <f>SUM(O2:O30)</f>
        <v>139159</v>
      </c>
      <c r="P31" s="27">
        <f t="shared" si="8"/>
        <v>0</v>
      </c>
      <c r="Q31" s="27">
        <f>SUM(Q2:Q30)</f>
        <v>700</v>
      </c>
      <c r="R31" s="27">
        <f t="shared" si="8"/>
        <v>0</v>
      </c>
      <c r="S31" s="27">
        <f t="shared" si="8"/>
        <v>0</v>
      </c>
      <c r="T31" s="27">
        <f t="shared" si="8"/>
        <v>0</v>
      </c>
      <c r="U31" s="27">
        <f t="shared" si="8"/>
        <v>0</v>
      </c>
      <c r="V31" s="27">
        <f t="shared" si="8"/>
        <v>0</v>
      </c>
      <c r="W31" s="27">
        <f t="shared" si="8"/>
        <v>0</v>
      </c>
      <c r="X31" s="27">
        <f t="shared" si="8"/>
        <v>0</v>
      </c>
      <c r="Y31" s="27">
        <f t="shared" si="8"/>
        <v>0</v>
      </c>
      <c r="Z31" s="27">
        <f t="shared" si="8"/>
        <v>0</v>
      </c>
      <c r="AA31" s="27">
        <f t="shared" si="8"/>
        <v>0</v>
      </c>
      <c r="AB31" s="27">
        <f t="shared" si="8"/>
        <v>0</v>
      </c>
      <c r="AC31" s="26">
        <f aca="true" t="shared" si="9" ref="AC31:AV31">SUM(AC2:AC30)</f>
        <v>1917261</v>
      </c>
      <c r="AD31" s="27">
        <f t="shared" si="9"/>
        <v>44500</v>
      </c>
      <c r="AE31" s="27">
        <f t="shared" si="9"/>
        <v>0</v>
      </c>
      <c r="AF31" s="27">
        <f t="shared" si="9"/>
        <v>0</v>
      </c>
      <c r="AG31" s="27">
        <f t="shared" si="9"/>
        <v>0</v>
      </c>
      <c r="AH31" s="26">
        <f t="shared" si="9"/>
        <v>139159</v>
      </c>
      <c r="AI31" s="27">
        <f t="shared" si="9"/>
        <v>139159</v>
      </c>
      <c r="AJ31" s="27">
        <f t="shared" si="9"/>
        <v>0</v>
      </c>
      <c r="AK31" s="27">
        <f t="shared" si="9"/>
        <v>0</v>
      </c>
      <c r="AL31" s="27">
        <f t="shared" si="9"/>
        <v>0</v>
      </c>
      <c r="AM31" s="27">
        <f t="shared" si="9"/>
        <v>0</v>
      </c>
      <c r="AN31" s="27">
        <f t="shared" si="9"/>
        <v>0</v>
      </c>
      <c r="AO31" s="11">
        <v>0</v>
      </c>
      <c r="AP31" s="27">
        <f t="shared" si="9"/>
        <v>0</v>
      </c>
      <c r="AQ31" s="27">
        <f t="shared" si="9"/>
        <v>45000</v>
      </c>
      <c r="AR31" s="27">
        <f t="shared" si="9"/>
        <v>0</v>
      </c>
      <c r="AS31" s="27">
        <f t="shared" si="9"/>
        <v>0</v>
      </c>
      <c r="AT31" s="27">
        <f t="shared" si="9"/>
        <v>0</v>
      </c>
      <c r="AU31" s="34">
        <f t="shared" si="9"/>
        <v>0</v>
      </c>
      <c r="AV31" s="27">
        <f t="shared" si="9"/>
        <v>0</v>
      </c>
      <c r="AW31" s="27">
        <f aca="true" t="shared" si="10" ref="AW31:BD31">SUM(AW2:AW30)</f>
        <v>0</v>
      </c>
      <c r="AX31" s="27">
        <f t="shared" si="10"/>
        <v>0</v>
      </c>
      <c r="AY31" s="27">
        <f t="shared" si="10"/>
        <v>0</v>
      </c>
      <c r="AZ31" s="27">
        <f t="shared" si="10"/>
        <v>1720</v>
      </c>
      <c r="BA31" s="34">
        <f t="shared" si="10"/>
        <v>0</v>
      </c>
      <c r="BB31" s="27">
        <f t="shared" si="10"/>
        <v>0</v>
      </c>
      <c r="BC31" s="27">
        <f t="shared" si="10"/>
        <v>7270</v>
      </c>
      <c r="BD31" s="26">
        <f t="shared" si="10"/>
        <v>1700</v>
      </c>
      <c r="BE31" s="27">
        <f>SUM(BE2:BE26)</f>
        <v>0</v>
      </c>
      <c r="BF31" s="27">
        <f>SUM(BF2:BF26)</f>
        <v>0</v>
      </c>
      <c r="BG31" s="27">
        <f>SUM(BG2:BG26)</f>
        <v>0</v>
      </c>
      <c r="BH31" s="27">
        <f>SUM(BH2:BH30)</f>
        <v>378508</v>
      </c>
      <c r="BI31" s="26">
        <f>SUM(BI2:BI30)</f>
        <v>1538753</v>
      </c>
      <c r="BJ31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2020-08-18T11:19:24Z</cp:lastPrinted>
  <dcterms:created xsi:type="dcterms:W3CDTF">2018-02-15T11:23:43Z</dcterms:created>
  <dcterms:modified xsi:type="dcterms:W3CDTF">2020-10-17T08:42:42Z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  <property fmtid="{D5CDD505-2E9C-101B-9397-08002B2CF9AE}" pid="3" name="KSOProductBuildV">
    <vt:lpwstr>1033-11.2.0.9684</vt:lpwstr>
  </property>
</Properties>
</file>